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verageFarmHouseholdIncome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<sst xmlns="http://schemas.openxmlformats.org/spreadsheetml/2006/main" count="113" uniqueCount="70">
  <si>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Important indexes_Farm household income</t>
  </si>
  <si>
    <t>2. Average farm household income</t>
  </si>
  <si>
    <t>Year</t>
  </si>
  <si>
    <t xml:space="preserve">Total income: farm household (NT$/household) </t>
  </si>
  <si>
    <t>Total income: farm household (NT$10,000/household)</t>
  </si>
  <si>
    <t xml:space="preserve">Agricultural income (NT$/household) </t>
  </si>
  <si>
    <t xml:space="preserve">Non-agricultural income (NT$/household) </t>
  </si>
  <si>
    <t>1962</t>
  </si>
  <si>
    <t>…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</si>
  <si>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</si>
  <si>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</si>
  <si>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</si>
  <si>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</si>
  <si>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</si>
  <si>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</si>
  <si>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</si>
  <si>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</si>
  <si>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</si>
  <si>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</si>
  <si>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</si>
  <si>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</si>
  <si>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</si>
  <si>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</si>
  <si>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</si>
  <si>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</si>
  <si>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</si>
  <si>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</si>
  <si>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</si>
  <si>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</si>
  <si>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</si>
  <si>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</si>
  <si>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</si>
  <si>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</si>
  <si>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</si>
  <si>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</si>
  <si>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</si>
  <si>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</si>
  <si>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</si>
  <si>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</si>
  <si>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</si>
  <si>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</si>
  <si>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</si>
  <si>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</si>
  <si>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</si>
  <si>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</si>
  <si>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</si>
  <si>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</si>
  <si>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</si>
  <si>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</si>
  <si>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</si>
  <si>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</si>
  <si>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</si>
  <si>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</si>
  <si>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</si>
  <si>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</si>
  <si>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</si>
  <si>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</si>
  <si>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</si>
  <si>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</si>
  <si>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</si>
  <si>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</si>
  <si>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</si>
  <si>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</si>
  <si>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</si>
  <si>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</si>
  <si>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</si>
  <si>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</si>
  <si>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</si>
  <si>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</si>
  <si>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Source: Ministry of Agriculture.</t>
  </si>
</sst>
</file>

<file path=xl/styles.xml><?xml version="1.0" encoding="utf-8"?>
<styleSheet xmlns="http://schemas.openxmlformats.org/spreadsheetml/2006/main">
  <numFmts count="3">
    <numFmt numFmtId="164" formatCode="#,##0.0_ "/>
    <numFmt numFmtId="165" formatCode="#,##0_ "/>
    <numFmt numFmtId="166" formatCode="0.0"/>
  </numFmts>
  <fonts count="6">
    <font>
      <sz val="12"/>
      <color indexed="8"/>
      <name val="新細明體"/>
      <family val="0"/>
    </font>
    <font>
      <sz val="12"/>
      <color indexed="8"/>
      <name val="微軟正黑體"/>
      <family val="0"/>
    </font>
    <font>
      <sz val="10"/>
      <color indexed="8"/>
      <name val="微軟正黑體"/>
      <family val="0"/>
    </font>
    <font>
      <sz val="10"/>
      <color indexed="10"/>
      <name val="微軟正黑體"/>
      <family val="0"/>
    </font>
    <font>
      <sz val="10"/>
      <color indexed="11"/>
      <name val="微軟正黑體"/>
      <family val="0"/>
    </font>
    <font>
      <b/>
      <sz val="16"/>
      <color indexed="8"/>
      <name val="微軟正黑體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49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right" vertical="center"/>
      <protection/>
    </xf>
    <xf numFmtId="49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164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165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0" borderId="4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5" fontId="2" fillId="0" borderId="5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165" fontId="2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7" xfId="0" applyNumberFormat="1" applyFont="1" applyFill="1" applyBorder="1" applyAlignment="1" applyProtection="1">
      <alignment horizontal="right" vertical="center"/>
      <protection/>
    </xf>
    <xf numFmtId="49" fontId="1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164" fontId="2" fillId="0" borderId="7" xfId="0" applyNumberFormat="1" applyFont="1" applyFill="1" applyBorder="1" applyAlignment="1" applyProtection="1">
      <alignment horizontal="right" vertical="center"/>
      <protection/>
    </xf>
    <xf numFmtId="165" fontId="2" fillId="0" borderId="8" xfId="0" applyNumberFormat="1" applyFont="1" applyFill="1" applyBorder="1" applyAlignment="1" applyProtection="1">
      <alignment horizontal="right" vertical="center"/>
      <protection/>
    </xf>
    <xf numFmtId="165" fontId="2" fillId="0" borderId="7" xfId="0" applyNumberFormat="1" applyFont="1" applyFill="1" applyBorder="1" applyAlignment="1" applyProtection="1">
      <alignment horizontal="right" vertical="center"/>
      <protection/>
    </xf>
    <xf numFmtId="165" fontId="2" fillId="0" borderId="9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5" fontId="2" fillId="0" borderId="5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165" fontId="2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5" fontId="2" fillId="0" borderId="6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5" fontId="2" fillId="0" borderId="5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5" fontId="2" fillId="0" borderId="5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165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B05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workbookViewId="0" topLeftCell="A1">
      <pane xSplit="3" ySplit="5" topLeftCell="D6" activePane="bottomRight" state="frozen"/>
      <selection pane="bottomRight" activeCell="D68" sqref="D68:G68"/>
    </sheetView>
  </sheetViews>
  <sheetFormatPr defaultColWidth="9.00390625" defaultRowHeight="21.75" customHeight="1"/>
  <cols>
    <col min="1" max="3" width="5.75390625" style="1" customWidth="1"/>
    <col min="4" max="7" width="24.00390625" style="1" customWidth="1"/>
    <col min="8" max="253" width="8.875" style="1" customWidth="1"/>
  </cols>
  <sheetData>
    <row r="2" spans="1:7" ht="21.75" customHeight="1">
      <c r="A2" s="43" t="s">
        <v>0</v>
      </c>
      <c r="B2" s="43"/>
      <c r="C2" s="43"/>
      <c r="D2" s="43"/>
      <c r="E2" s="43"/>
      <c r="F2" s="43"/>
      <c r="G2" s="43"/>
    </row>
    <row r="3" spans="4:7" ht="21.75" customHeight="1">
      <c r="D3" s="44" t="s">
        <v>1</v>
      </c>
      <c r="E3" s="45"/>
      <c r="F3" s="45"/>
      <c r="G3" s="46"/>
    </row>
    <row r="4" spans="1:7" ht="42" customHeight="1">
      <c r="A4" s="47" t="s">
        <v>2</v>
      </c>
      <c r="B4" s="48"/>
      <c r="C4" s="48"/>
      <c r="D4" s="2" t="s">
        <v>3</v>
      </c>
      <c r="E4" s="2" t="s">
        <v>4</v>
      </c>
      <c r="F4" s="2" t="s">
        <v>5</v>
      </c>
      <c r="G4" s="3" t="s">
        <v>6</v>
      </c>
    </row>
    <row r="5" spans="1:7" ht="21.75" customHeight="1">
      <c r="A5" s="4"/>
      <c r="B5" s="5" t="s">
        <v>7</v>
      </c>
      <c r="C5" s="6"/>
      <c r="D5" s="8" t="s">
        <v>8</v>
      </c>
      <c r="E5" s="7" t="s">
        <v>8</v>
      </c>
      <c r="F5" s="9" t="s">
        <v>8</v>
      </c>
      <c r="G5" s="10" t="s">
        <v>8</v>
      </c>
    </row>
    <row r="6" spans="1:7" ht="21.75" customHeight="1">
      <c r="A6" s="11"/>
      <c r="B6" s="5" t="s">
        <v>9</v>
      </c>
      <c r="D6" s="13" t="s">
        <v>8</v>
      </c>
      <c r="E6" s="12" t="s">
        <v>8</v>
      </c>
      <c r="F6" s="14" t="s">
        <v>8</v>
      </c>
      <c r="G6" s="15" t="s">
        <v>8</v>
      </c>
    </row>
    <row r="7" spans="1:7" ht="21.75" customHeight="1">
      <c r="A7" s="11"/>
      <c r="B7" s="5" t="s">
        <v>10</v>
      </c>
      <c r="D7" s="13" t="s">
        <v>8</v>
      </c>
      <c r="E7" s="12" t="s">
        <v>8</v>
      </c>
      <c r="F7" s="14" t="s">
        <v>8</v>
      </c>
      <c r="G7" s="15" t="s">
        <v>8</v>
      </c>
    </row>
    <row r="8" spans="1:7" ht="21.75" customHeight="1">
      <c r="A8" s="11"/>
      <c r="B8" s="5" t="s">
        <v>11</v>
      </c>
      <c r="D8" s="13" t="s">
        <v>8</v>
      </c>
      <c r="E8" s="12" t="s">
        <v>8</v>
      </c>
      <c r="F8" s="14" t="s">
        <v>8</v>
      </c>
      <c r="G8" s="15" t="s">
        <v>8</v>
      </c>
    </row>
    <row r="9" spans="1:7" ht="21.75" customHeight="1">
      <c r="A9" s="11"/>
      <c r="B9" s="5" t="s">
        <v>12</v>
      </c>
      <c r="D9" s="13" t="s">
        <v>8</v>
      </c>
      <c r="E9" s="12" t="s">
        <v>8</v>
      </c>
      <c r="F9" s="14" t="s">
        <v>8</v>
      </c>
      <c r="G9" s="15" t="s">
        <v>8</v>
      </c>
    </row>
    <row r="10" spans="1:7" ht="21.75" customHeight="1">
      <c r="A10" s="11"/>
      <c r="B10" s="5" t="s">
        <v>13</v>
      </c>
      <c r="D10" s="13" t="s">
        <v>8</v>
      </c>
      <c r="E10" s="12" t="s">
        <v>8</v>
      </c>
      <c r="F10" s="14" t="s">
        <v>8</v>
      </c>
      <c r="G10" s="15" t="s">
        <v>8</v>
      </c>
    </row>
    <row r="11" spans="1:7" ht="21.75" customHeight="1">
      <c r="A11" s="11"/>
      <c r="B11" s="5" t="s">
        <v>14</v>
      </c>
      <c r="D11" s="13" t="s">
        <v>8</v>
      </c>
      <c r="E11" s="12" t="s">
        <v>8</v>
      </c>
      <c r="F11" s="14" t="s">
        <v>8</v>
      </c>
      <c r="G11" s="15" t="s">
        <v>8</v>
      </c>
    </row>
    <row r="12" spans="1:7" ht="21.75" customHeight="1">
      <c r="A12" s="11"/>
      <c r="B12" s="5" t="s">
        <v>15</v>
      </c>
      <c r="D12" s="13" t="s">
        <v>8</v>
      </c>
      <c r="E12" s="12" t="s">
        <v>8</v>
      </c>
      <c r="F12" s="14" t="s">
        <v>8</v>
      </c>
      <c r="G12" s="15" t="s">
        <v>8</v>
      </c>
    </row>
    <row r="13" spans="1:7" ht="21.75" customHeight="1">
      <c r="A13" s="11"/>
      <c r="B13" s="5" t="s">
        <v>16</v>
      </c>
      <c r="D13" s="13" t="s">
        <v>8</v>
      </c>
      <c r="E13" s="12" t="s">
        <v>8</v>
      </c>
      <c r="F13" s="14">
        <v>17257</v>
      </c>
      <c r="G13" s="15">
        <v>18182</v>
      </c>
    </row>
    <row r="14" spans="1:7" ht="21.75" customHeight="1">
      <c r="A14" s="11"/>
      <c r="B14" s="5" t="s">
        <v>17</v>
      </c>
      <c r="D14" s="13" t="s">
        <v>8</v>
      </c>
      <c r="E14" s="12" t="s">
        <v>8</v>
      </c>
      <c r="F14" s="14">
        <v>18480</v>
      </c>
      <c r="G14" s="15">
        <v>22378</v>
      </c>
    </row>
    <row r="15" spans="1:7" ht="21.75" customHeight="1">
      <c r="A15" s="11"/>
      <c r="B15" s="5" t="s">
        <v>18</v>
      </c>
      <c r="D15" s="13" t="s">
        <v>8</v>
      </c>
      <c r="E15" s="12" t="s">
        <v>8</v>
      </c>
      <c r="F15" s="14">
        <v>20721</v>
      </c>
      <c r="G15" s="15">
        <v>28282</v>
      </c>
    </row>
    <row r="16" spans="1:7" ht="21.75" customHeight="1">
      <c r="A16" s="11"/>
      <c r="B16" s="5" t="s">
        <v>19</v>
      </c>
      <c r="D16" s="13" t="s">
        <v>8</v>
      </c>
      <c r="E16" s="12" t="s">
        <v>8</v>
      </c>
      <c r="F16" s="14">
        <v>24763</v>
      </c>
      <c r="G16" s="15">
        <v>29589</v>
      </c>
    </row>
    <row r="17" spans="1:7" ht="21.75" customHeight="1">
      <c r="A17" s="11"/>
      <c r="B17" s="5" t="s">
        <v>20</v>
      </c>
      <c r="D17" s="13" t="s">
        <v>8</v>
      </c>
      <c r="E17" s="12" t="s">
        <v>8</v>
      </c>
      <c r="F17" s="14">
        <v>39917</v>
      </c>
      <c r="G17" s="15">
        <v>43063</v>
      </c>
    </row>
    <row r="18" spans="1:7" ht="21.75" customHeight="1">
      <c r="A18" s="11"/>
      <c r="B18" s="5" t="s">
        <v>21</v>
      </c>
      <c r="D18" s="13" t="s">
        <v>8</v>
      </c>
      <c r="E18" s="12" t="s">
        <v>8</v>
      </c>
      <c r="F18" s="14">
        <v>39853</v>
      </c>
      <c r="G18" s="15">
        <v>48208</v>
      </c>
    </row>
    <row r="19" spans="1:7" ht="21.75" customHeight="1">
      <c r="A19" s="11"/>
      <c r="B19" s="5" t="s">
        <v>22</v>
      </c>
      <c r="D19" s="13">
        <v>108161.99</v>
      </c>
      <c r="E19" s="12">
        <f>108161.99/10000</f>
        <v>10.816199000000001</v>
      </c>
      <c r="F19" s="14">
        <v>41348.89</v>
      </c>
      <c r="G19" s="15">
        <v>64880</v>
      </c>
    </row>
    <row r="20" spans="1:7" ht="21.75" customHeight="1">
      <c r="A20" s="11"/>
      <c r="B20" s="5" t="s">
        <v>23</v>
      </c>
      <c r="D20" s="13">
        <v>116579.23</v>
      </c>
      <c r="E20" s="12">
        <f>116579.23/10000</f>
        <v>11.657923</v>
      </c>
      <c r="F20" s="14">
        <v>40309.64</v>
      </c>
      <c r="G20" s="15">
        <v>76270</v>
      </c>
    </row>
    <row r="21" spans="1:7" ht="21.75" customHeight="1">
      <c r="A21" s="11"/>
      <c r="B21" s="5" t="s">
        <v>24</v>
      </c>
      <c r="D21" s="13">
        <v>142215.72</v>
      </c>
      <c r="E21" s="12">
        <f>142215.72/10000</f>
        <v>14.221572</v>
      </c>
      <c r="F21" s="14">
        <v>40987.03</v>
      </c>
      <c r="G21" s="15">
        <v>101229</v>
      </c>
    </row>
    <row r="22" spans="1:7" ht="21.75" customHeight="1">
      <c r="A22" s="11"/>
      <c r="B22" s="5" t="s">
        <v>25</v>
      </c>
      <c r="D22" s="13">
        <v>174423</v>
      </c>
      <c r="E22" s="12">
        <f>174423/10000</f>
        <v>17.4423</v>
      </c>
      <c r="F22" s="14">
        <v>44599.69</v>
      </c>
      <c r="G22" s="15">
        <v>129855</v>
      </c>
    </row>
    <row r="23" spans="1:7" ht="21.75" customHeight="1">
      <c r="A23" s="11"/>
      <c r="B23" s="5" t="s">
        <v>26</v>
      </c>
      <c r="D23" s="13">
        <v>219411.53</v>
      </c>
      <c r="E23" s="12">
        <f>219411.53/10000</f>
        <v>21.941153</v>
      </c>
      <c r="F23" s="14">
        <v>54436.03</v>
      </c>
      <c r="G23" s="15">
        <v>164976</v>
      </c>
    </row>
    <row r="24" spans="1:7" ht="21.75" customHeight="1">
      <c r="A24" s="11"/>
      <c r="B24" s="5" t="s">
        <v>27</v>
      </c>
      <c r="D24" s="13">
        <v>244424</v>
      </c>
      <c r="E24" s="12">
        <f>244424/10000</f>
        <v>24.4424</v>
      </c>
      <c r="F24" s="14">
        <v>64456.73</v>
      </c>
      <c r="G24" s="15">
        <v>179997</v>
      </c>
    </row>
    <row r="25" spans="1:7" ht="21.75" customHeight="1">
      <c r="A25" s="11"/>
      <c r="B25" s="5" t="s">
        <v>28</v>
      </c>
      <c r="D25" s="13">
        <v>262245</v>
      </c>
      <c r="E25" s="12">
        <f>262245/10000</f>
        <v>26.2245</v>
      </c>
      <c r="F25" s="14">
        <v>73084</v>
      </c>
      <c r="G25" s="15">
        <v>189160</v>
      </c>
    </row>
    <row r="26" spans="1:7" ht="21.75" customHeight="1">
      <c r="A26" s="11"/>
      <c r="B26" s="5" t="s">
        <v>29</v>
      </c>
      <c r="D26" s="13">
        <v>279845</v>
      </c>
      <c r="E26" s="12">
        <f>279845/10000</f>
        <v>27.9845</v>
      </c>
      <c r="F26" s="14">
        <v>71729</v>
      </c>
      <c r="G26" s="15">
        <v>208116</v>
      </c>
    </row>
    <row r="27" spans="1:7" ht="21.75" customHeight="1">
      <c r="A27" s="11"/>
      <c r="B27" s="5" t="s">
        <v>30</v>
      </c>
      <c r="D27" s="13">
        <v>302000</v>
      </c>
      <c r="E27" s="12">
        <f>302000/10000</f>
        <v>30.2</v>
      </c>
      <c r="F27" s="14">
        <v>74765</v>
      </c>
      <c r="G27" s="15">
        <v>227235</v>
      </c>
    </row>
    <row r="28" spans="1:7" ht="21.75" customHeight="1">
      <c r="A28" s="11"/>
      <c r="B28" s="5" t="s">
        <v>31</v>
      </c>
      <c r="D28" s="13">
        <v>310585</v>
      </c>
      <c r="E28" s="12">
        <f>310585/10000</f>
        <v>31.0585</v>
      </c>
      <c r="F28" s="14">
        <v>76889</v>
      </c>
      <c r="G28" s="15">
        <v>233696</v>
      </c>
    </row>
    <row r="29" spans="1:7" ht="21.75" customHeight="1">
      <c r="A29" s="11"/>
      <c r="B29" s="5" t="s">
        <v>32</v>
      </c>
      <c r="D29" s="13">
        <v>337331.15</v>
      </c>
      <c r="E29" s="12">
        <f>337331.15/10000</f>
        <v>33.733115000000005</v>
      </c>
      <c r="F29" s="14">
        <v>78340.85</v>
      </c>
      <c r="G29" s="15">
        <v>258990</v>
      </c>
    </row>
    <row r="30" spans="1:7" ht="21.75" customHeight="1">
      <c r="A30" s="11"/>
      <c r="B30" s="5" t="s">
        <v>33</v>
      </c>
      <c r="D30" s="13">
        <v>361992</v>
      </c>
      <c r="E30" s="12">
        <f>361992/10000</f>
        <v>36.1992</v>
      </c>
      <c r="F30" s="14">
        <v>87557</v>
      </c>
      <c r="G30" s="15">
        <v>274435</v>
      </c>
    </row>
    <row r="31" spans="1:7" ht="21.75" customHeight="1">
      <c r="A31" s="11"/>
      <c r="B31" s="5" t="s">
        <v>34</v>
      </c>
      <c r="D31" s="13">
        <v>399651</v>
      </c>
      <c r="E31" s="12">
        <f>399651/10000</f>
        <v>39.9651</v>
      </c>
      <c r="F31" s="14">
        <v>96984</v>
      </c>
      <c r="G31" s="15">
        <v>302667</v>
      </c>
    </row>
    <row r="32" spans="1:7" ht="21.75" customHeight="1">
      <c r="A32" s="11"/>
      <c r="B32" s="5" t="s">
        <v>35</v>
      </c>
      <c r="D32" s="13">
        <v>453002.42</v>
      </c>
      <c r="E32" s="12">
        <f>453002.42/10000</f>
        <v>45.300242</v>
      </c>
      <c r="F32" s="14">
        <v>99575.04</v>
      </c>
      <c r="G32" s="15">
        <v>353427</v>
      </c>
    </row>
    <row r="33" spans="1:7" ht="21.75" customHeight="1">
      <c r="A33" s="11"/>
      <c r="B33" s="5" t="s">
        <v>36</v>
      </c>
      <c r="D33" s="13">
        <v>503830</v>
      </c>
      <c r="E33" s="12">
        <f>503830/10000</f>
        <v>50.383</v>
      </c>
      <c r="F33" s="14">
        <v>101265</v>
      </c>
      <c r="G33" s="15">
        <v>402565</v>
      </c>
    </row>
    <row r="34" spans="1:7" ht="21.75" customHeight="1">
      <c r="A34" s="11"/>
      <c r="B34" s="5" t="s">
        <v>37</v>
      </c>
      <c r="D34" s="13">
        <v>572269.08</v>
      </c>
      <c r="E34" s="12">
        <f>572269.08/10000</f>
        <v>57.226907999999995</v>
      </c>
      <c r="F34" s="14">
        <v>122360.15</v>
      </c>
      <c r="G34" s="15">
        <v>449909</v>
      </c>
    </row>
    <row r="35" spans="1:7" ht="21.75" customHeight="1">
      <c r="A35" s="11"/>
      <c r="B35" s="5" t="s">
        <v>38</v>
      </c>
      <c r="D35" s="13">
        <v>617941.08</v>
      </c>
      <c r="E35" s="12">
        <f>617941.08/10000</f>
        <v>61.794107999999994</v>
      </c>
      <c r="F35" s="14">
        <v>124497.1</v>
      </c>
      <c r="G35" s="15">
        <v>493444</v>
      </c>
    </row>
    <row r="36" spans="1:7" ht="21.75" customHeight="1">
      <c r="A36" s="11"/>
      <c r="B36" s="5" t="s">
        <v>39</v>
      </c>
      <c r="D36" s="13">
        <v>727574.21</v>
      </c>
      <c r="E36" s="12">
        <f>727574.21/10000</f>
        <v>72.757421</v>
      </c>
      <c r="F36" s="14">
        <v>134465.96</v>
      </c>
      <c r="G36" s="15">
        <v>593108</v>
      </c>
    </row>
    <row r="37" spans="1:7" ht="21.75" customHeight="1">
      <c r="A37" s="11"/>
      <c r="B37" s="5" t="s">
        <v>40</v>
      </c>
      <c r="D37" s="13">
        <v>775082.92</v>
      </c>
      <c r="E37" s="12">
        <f>775082.92/10000</f>
        <v>77.508292</v>
      </c>
      <c r="F37" s="14">
        <v>154129.24</v>
      </c>
      <c r="G37" s="15">
        <v>620954</v>
      </c>
    </row>
    <row r="38" spans="1:7" ht="21.75" customHeight="1">
      <c r="A38" s="11"/>
      <c r="B38" s="5" t="s">
        <v>41</v>
      </c>
      <c r="D38" s="13">
        <v>871082.05</v>
      </c>
      <c r="E38" s="12">
        <f>871082.05/10000</f>
        <v>87.108205</v>
      </c>
      <c r="F38" s="14">
        <v>172082.66</v>
      </c>
      <c r="G38" s="15">
        <v>698999</v>
      </c>
    </row>
    <row r="39" spans="1:7" ht="21.75" customHeight="1">
      <c r="A39" s="11"/>
      <c r="B39" s="5" t="s">
        <v>42</v>
      </c>
      <c r="D39" s="13">
        <v>885469.25</v>
      </c>
      <c r="E39" s="12">
        <f>885469.25/10000</f>
        <v>88.546925</v>
      </c>
      <c r="F39" s="14">
        <v>176836.73</v>
      </c>
      <c r="G39" s="15">
        <v>708633</v>
      </c>
    </row>
    <row r="40" spans="1:7" ht="21.75" customHeight="1">
      <c r="A40" s="11"/>
      <c r="B40" s="5" t="s">
        <v>43</v>
      </c>
      <c r="D40" s="13">
        <v>907221.13</v>
      </c>
      <c r="E40" s="12">
        <f>907221.13/10000</f>
        <v>90.72211300000001</v>
      </c>
      <c r="F40" s="14">
        <v>154919.1</v>
      </c>
      <c r="G40" s="15">
        <v>752302</v>
      </c>
    </row>
    <row r="41" spans="1:7" ht="21.75" customHeight="1">
      <c r="A41" s="11"/>
      <c r="B41" s="5" t="s">
        <v>44</v>
      </c>
      <c r="D41" s="13">
        <v>881852.94</v>
      </c>
      <c r="E41" s="12">
        <f>881852.94/10000</f>
        <v>88.185294</v>
      </c>
      <c r="F41" s="14">
        <v>148996.87</v>
      </c>
      <c r="G41" s="15">
        <v>732856</v>
      </c>
    </row>
    <row r="42" spans="1:7" ht="21.75" customHeight="1">
      <c r="A42" s="11"/>
      <c r="B42" s="5" t="s">
        <v>45</v>
      </c>
      <c r="D42" s="13">
        <v>927662.54</v>
      </c>
      <c r="E42" s="12">
        <f>927662.54/10000</f>
        <v>92.766254</v>
      </c>
      <c r="F42" s="14">
        <v>169058.49</v>
      </c>
      <c r="G42" s="15">
        <v>758604</v>
      </c>
    </row>
    <row r="43" spans="1:7" ht="21.75" customHeight="1">
      <c r="A43" s="11"/>
      <c r="B43" s="5" t="s">
        <v>46</v>
      </c>
      <c r="D43" s="13">
        <v>917623</v>
      </c>
      <c r="E43" s="12">
        <f>917623/10000</f>
        <v>91.7623</v>
      </c>
      <c r="F43" s="14">
        <v>161121</v>
      </c>
      <c r="G43" s="15">
        <v>756502</v>
      </c>
    </row>
    <row r="44" spans="1:7" ht="21.75" customHeight="1">
      <c r="A44" s="11"/>
      <c r="B44" s="5" t="s">
        <v>47</v>
      </c>
      <c r="D44" s="13">
        <v>881298</v>
      </c>
      <c r="E44" s="12">
        <f>881298/10000</f>
        <v>88.1298</v>
      </c>
      <c r="F44" s="14">
        <v>163158</v>
      </c>
      <c r="G44" s="15">
        <v>718140</v>
      </c>
    </row>
    <row r="45" spans="1:7" ht="21.75" customHeight="1">
      <c r="A45" s="11"/>
      <c r="B45" s="5" t="s">
        <v>48</v>
      </c>
      <c r="D45" s="13">
        <v>860771</v>
      </c>
      <c r="E45" s="12">
        <f>860771/10000</f>
        <v>86.0771</v>
      </c>
      <c r="F45" s="14">
        <v>176398</v>
      </c>
      <c r="G45" s="15">
        <v>684373</v>
      </c>
    </row>
    <row r="46" spans="1:7" ht="21.75" customHeight="1">
      <c r="A46" s="11"/>
      <c r="B46" s="5" t="s">
        <v>49</v>
      </c>
      <c r="D46" s="13">
        <v>873901</v>
      </c>
      <c r="E46" s="12">
        <f>873901/10000</f>
        <v>87.3901</v>
      </c>
      <c r="F46" s="14">
        <v>172414</v>
      </c>
      <c r="G46" s="15">
        <v>701487</v>
      </c>
    </row>
    <row r="47" spans="1:7" ht="21.75" customHeight="1">
      <c r="A47" s="11"/>
      <c r="B47" s="5" t="s">
        <v>50</v>
      </c>
      <c r="D47" s="13">
        <v>893124</v>
      </c>
      <c r="E47" s="12">
        <f>893124/10000</f>
        <v>89.3124</v>
      </c>
      <c r="F47" s="14">
        <v>187758</v>
      </c>
      <c r="G47" s="15">
        <v>705366</v>
      </c>
    </row>
    <row r="48" spans="1:7" ht="21.75" customHeight="1">
      <c r="A48" s="11"/>
      <c r="B48" s="5" t="s">
        <v>51</v>
      </c>
      <c r="D48" s="13">
        <v>872677</v>
      </c>
      <c r="E48" s="12">
        <f>872677/10000</f>
        <v>87.2677</v>
      </c>
      <c r="F48" s="14">
        <v>168694</v>
      </c>
      <c r="G48" s="15">
        <v>703983</v>
      </c>
    </row>
    <row r="49" spans="1:7" ht="21.75" customHeight="1">
      <c r="A49" s="11"/>
      <c r="B49" s="5" t="s">
        <v>52</v>
      </c>
      <c r="D49" s="13">
        <v>941160</v>
      </c>
      <c r="E49" s="12">
        <f>941160/10000</f>
        <v>94.116</v>
      </c>
      <c r="F49" s="14">
        <v>195137</v>
      </c>
      <c r="G49" s="15">
        <v>746023</v>
      </c>
    </row>
    <row r="50" spans="1:7" ht="21.75" customHeight="1">
      <c r="A50" s="11"/>
      <c r="B50" s="5" t="s">
        <v>53</v>
      </c>
      <c r="D50" s="13">
        <v>937053</v>
      </c>
      <c r="E50" s="12">
        <f>937053/10000</f>
        <v>93.7053</v>
      </c>
      <c r="F50" s="14">
        <v>180562</v>
      </c>
      <c r="G50" s="15">
        <v>756491</v>
      </c>
    </row>
    <row r="51" spans="1:7" ht="21.75" customHeight="1">
      <c r="A51" s="11"/>
      <c r="B51" s="5" t="s">
        <v>54</v>
      </c>
      <c r="D51" s="13">
        <v>917704.853634313</v>
      </c>
      <c r="E51" s="12">
        <f>917704.853634313/10000</f>
        <v>91.77048536343129</v>
      </c>
      <c r="F51" s="14">
        <v>196918.838645145</v>
      </c>
      <c r="G51" s="15">
        <v>720786</v>
      </c>
    </row>
    <row r="52" spans="1:7" ht="21.75" customHeight="1">
      <c r="A52" s="11"/>
      <c r="B52" s="5" t="s">
        <v>55</v>
      </c>
      <c r="D52" s="13">
        <v>872668.46506</v>
      </c>
      <c r="E52" s="12">
        <f>872668.46506/10000</f>
        <v>87.266846506</v>
      </c>
      <c r="F52" s="14">
        <v>182101.872974467</v>
      </c>
      <c r="G52" s="15">
        <v>690567</v>
      </c>
    </row>
    <row r="53" spans="1:7" ht="21.75" customHeight="1">
      <c r="A53" s="11"/>
      <c r="B53" s="5" t="s">
        <v>56</v>
      </c>
      <c r="D53" s="13">
        <v>884547</v>
      </c>
      <c r="E53" s="12">
        <f>884547/10000</f>
        <v>88.4547</v>
      </c>
      <c r="F53" s="14">
        <v>182160</v>
      </c>
      <c r="G53" s="15">
        <v>702387</v>
      </c>
    </row>
    <row r="54" spans="1:7" ht="21.75" customHeight="1">
      <c r="A54" s="11"/>
      <c r="B54" s="5" t="s">
        <v>57</v>
      </c>
      <c r="D54" s="13">
        <v>933785</v>
      </c>
      <c r="E54" s="12">
        <f>933785/10000</f>
        <v>93.3785</v>
      </c>
      <c r="F54" s="14">
        <v>183948</v>
      </c>
      <c r="G54" s="15">
        <v>749837</v>
      </c>
    </row>
    <row r="55" spans="1:7" ht="21.75" customHeight="1">
      <c r="A55" s="11"/>
      <c r="B55" s="5" t="s">
        <v>58</v>
      </c>
      <c r="D55" s="13">
        <v>995645</v>
      </c>
      <c r="E55" s="12">
        <f>995645/10000</f>
        <v>99.5645</v>
      </c>
      <c r="F55" s="14">
        <v>215795</v>
      </c>
      <c r="G55" s="15">
        <v>779850</v>
      </c>
    </row>
    <row r="56" spans="1:7" ht="21.75" customHeight="1">
      <c r="A56" s="11"/>
      <c r="B56" s="5" t="s">
        <v>59</v>
      </c>
      <c r="D56" s="13">
        <v>985342.5016</v>
      </c>
      <c r="E56" s="12">
        <f>985342.5016/10000</f>
        <v>98.53425016</v>
      </c>
      <c r="F56" s="14">
        <v>213800.3269</v>
      </c>
      <c r="G56" s="15">
        <v>771542.1747</v>
      </c>
    </row>
    <row r="57" spans="1:7" ht="21.75" customHeight="1">
      <c r="A57" s="11"/>
      <c r="B57" s="5" t="s">
        <v>60</v>
      </c>
      <c r="D57" s="13">
        <v>1023247.7843</v>
      </c>
      <c r="E57" s="12">
        <f>1023247.7843/10000</f>
        <v>102.32477843000001</v>
      </c>
      <c r="F57" s="14">
        <v>224859.1584</v>
      </c>
      <c r="G57" s="15">
        <v>798388.6259</v>
      </c>
    </row>
    <row r="58" spans="1:7" ht="21.75" customHeight="1">
      <c r="A58" s="11"/>
      <c r="B58" s="5" t="s">
        <v>61</v>
      </c>
      <c r="D58" s="13">
        <v>1025698.5</v>
      </c>
      <c r="E58" s="12">
        <f>1025698.5/10000</f>
        <v>102.56985</v>
      </c>
      <c r="F58" s="14">
        <v>229860.4</v>
      </c>
      <c r="G58" s="15">
        <v>795838.1</v>
      </c>
    </row>
    <row r="59" spans="1:7" s="28" customFormat="1" ht="21.75" customHeight="1">
      <c r="A59" s="27"/>
      <c r="B59" s="5" t="s">
        <v>62</v>
      </c>
      <c r="D59" s="29">
        <v>1073142.3322</v>
      </c>
      <c r="E59" s="33">
        <v>107.31423322</v>
      </c>
      <c r="F59" s="30">
        <v>234067.4916</v>
      </c>
      <c r="G59" s="31">
        <v>839074.8406</v>
      </c>
    </row>
    <row r="60" spans="1:7" s="28" customFormat="1" ht="21.75" customHeight="1">
      <c r="A60" s="27"/>
      <c r="B60" s="32" t="s">
        <v>63</v>
      </c>
      <c r="D60" s="29">
        <v>1050176.1384</v>
      </c>
      <c r="E60" s="33">
        <v>105.01761384000001</v>
      </c>
      <c r="F60" s="30">
        <v>236033.3109</v>
      </c>
      <c r="G60" s="31">
        <v>814142.8275</v>
      </c>
    </row>
    <row r="61" spans="1:7" s="28" customFormat="1" ht="21.75" customHeight="1">
      <c r="A61" s="27"/>
      <c r="B61" s="32" t="s">
        <v>64</v>
      </c>
      <c r="D61" s="37">
        <v>1099324.6585</v>
      </c>
      <c r="E61" s="36">
        <v>109.93246584999999</v>
      </c>
      <c r="F61" s="35">
        <v>260729.99200000003</v>
      </c>
      <c r="G61" s="34">
        <v>838594.6664999998</v>
      </c>
    </row>
    <row r="62" spans="1:7" s="28" customFormat="1" ht="21.75" customHeight="1">
      <c r="A62" s="27"/>
      <c r="B62" s="32" t="s">
        <v>65</v>
      </c>
      <c r="D62" s="39">
        <v>1128496.0139</v>
      </c>
      <c r="E62" s="38">
        <v>112.84960138999999</v>
      </c>
      <c r="F62" s="40">
        <v>271370.78380000003</v>
      </c>
      <c r="G62" s="41">
        <v>857125.2161999999</v>
      </c>
    </row>
    <row r="63" spans="1:7" s="28" customFormat="1" ht="21.75" customHeight="1">
      <c r="A63" s="27"/>
      <c r="B63" s="32" t="s">
        <v>66</v>
      </c>
      <c r="D63" s="39">
        <v>1128492.8591</v>
      </c>
      <c r="E63" s="38">
        <v>112.84928591</v>
      </c>
      <c r="F63" s="40">
        <v>273913.2622</v>
      </c>
      <c r="G63" s="41">
        <v>854579.5969</v>
      </c>
    </row>
    <row r="64" spans="1:7" s="28" customFormat="1" ht="21.75" customHeight="1">
      <c r="A64" s="27"/>
      <c r="B64" s="32" t="s">
        <v>67</v>
      </c>
      <c r="D64" s="37">
        <v>1173613</v>
      </c>
      <c r="E64" s="36">
        <v>117.3613</v>
      </c>
      <c r="F64" s="35">
        <v>277558</v>
      </c>
      <c r="G64" s="34">
        <v>896055</v>
      </c>
    </row>
    <row r="65" spans="1:7" s="28" customFormat="1" ht="21.75" customHeight="1">
      <c r="A65" s="27"/>
      <c r="B65" s="32" t="s">
        <v>68</v>
      </c>
      <c r="D65" s="37">
        <v>1206738.8611</v>
      </c>
      <c r="E65" s="36">
        <v>120.67388611000001</v>
      </c>
      <c r="F65" s="35">
        <v>280889</v>
      </c>
      <c r="G65" s="34">
        <v>925849</v>
      </c>
    </row>
    <row r="66" spans="1:7" ht="21.75" customHeight="1">
      <c r="A66" s="16"/>
      <c r="B66" s="17"/>
      <c r="C66" s="18"/>
      <c r="D66" s="20"/>
      <c r="E66" s="19"/>
      <c r="F66" s="21"/>
      <c r="G66" s="22"/>
    </row>
    <row r="67" spans="1:7" ht="21.75" customHeight="1">
      <c r="A67" s="42" t="s">
        <v>69</v>
      </c>
      <c r="D67" s="23"/>
      <c r="E67" s="23"/>
      <c r="F67" s="23"/>
      <c r="G67" s="23"/>
    </row>
    <row r="68" spans="1:7" ht="21.75" customHeight="1">
      <c r="A68" s="24"/>
      <c r="D68" s="25"/>
      <c r="E68" s="25"/>
      <c r="F68" s="25"/>
      <c r="G68" s="25"/>
    </row>
    <row r="69" spans="1:7" ht="21.75" customHeight="1">
      <c r="A69" s="24"/>
      <c r="D69" s="26"/>
      <c r="E69" s="26"/>
      <c r="F69" s="26"/>
      <c r="G69" s="26"/>
    </row>
    <row r="70" spans="1:7" ht="21.75" customHeight="1">
      <c r="A70" s="24"/>
      <c r="D70" s="25"/>
      <c r="E70" s="25"/>
      <c r="F70" s="25"/>
      <c r="G70" s="25"/>
    </row>
    <row r="71" spans="1:7" ht="21.75" customHeight="1">
      <c r="A71" s="24"/>
      <c r="D71" s="26"/>
      <c r="E71" s="26"/>
      <c r="F71" s="26"/>
      <c r="G71" s="26"/>
    </row>
  </sheetData>
  <sheetProtection/>
  <mergeCells count="3">
    <mergeCell ref="A2:G2"/>
    <mergeCell ref="D3:G3"/>
    <mergeCell ref="A4:C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èª¿æŸ¥çµ±è¨ˆç§‘é‚±éƒç­‘</dc:creator>
  <cp:keywords/>
  <dc:description/>
  <cp:lastModifiedBy>èª¿æŸ¥çµ±è¨ˆç§‘é‚±éƒç­‘</cp:lastModifiedBy>
  <dcterms:created xsi:type="dcterms:W3CDTF">2017-11-07T11:36:37Z</dcterms:created>
  <dcterms:modified xsi:type="dcterms:W3CDTF">2024-01-16T13:42:27Z</dcterms:modified>
  <cp:category/>
  <cp:version/>
  <cp:contentType/>
  <cp:contentStatus/>
</cp:coreProperties>
</file>